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3" i="1" l="1"/>
  <c r="H47" i="1"/>
  <c r="H28" i="1"/>
  <c r="H57" i="1"/>
  <c r="C130" i="1"/>
  <c r="C127" i="1"/>
  <c r="H24" i="1" l="1"/>
  <c r="H18" i="1"/>
  <c r="H31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<sst xmlns="http://schemas.openxmlformats.org/spreadsheetml/2006/main" count="191" uniqueCount="128">
  <si>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</si>
  <si>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</si>
  <si>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</si>
  <si>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</si>
  <si>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</si>
  <si>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</si>
  <si>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</si>
  <si>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</si>
  <si>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</si>
  <si>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</si>
  <si>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</si>
  <si>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</si>
  <si>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</si>
  <si>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</si>
  <si>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</si>
  <si>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</si>
  <si>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</si>
  <si>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</si>
  <si>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</si>
  <si>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</si>
  <si>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</si>
  <si>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</si>
  <si>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</si>
  <si>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</si>
  <si>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</si>
  <si>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</si>
  <si>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</si>
  <si>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</si>
  <si>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</si>
  <si>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20.09.2023 </t>
  </si>
  <si>
    <t>Primljena i neutrošena participacija od 20.09.2023</t>
  </si>
  <si>
    <t xml:space="preserve">Dana 20.09.2023.godine Dom zdravlja Požarevac je izvršio plaćanje prema dobavljačima: </t>
  </si>
  <si>
    <t>Agatel</t>
  </si>
  <si>
    <t>Adria komerc</t>
  </si>
  <si>
    <t>AMD Pobeda</t>
  </si>
  <si>
    <t>Aqva Marija</t>
  </si>
  <si>
    <t>Elektroluks-012</t>
  </si>
  <si>
    <t>Elping s.a.</t>
  </si>
  <si>
    <t>Family Kalčić</t>
  </si>
  <si>
    <t>JKP Komunalne službe</t>
  </si>
  <si>
    <t>JKP ViK</t>
  </si>
  <si>
    <t>JP PTT Saobraćaj</t>
  </si>
  <si>
    <t>Lavija</t>
  </si>
  <si>
    <t>MT:S Telekom 062</t>
  </si>
  <si>
    <t>MT:S Telekom 012</t>
  </si>
  <si>
    <t>MT:S Telekom 065</t>
  </si>
  <si>
    <t>MIM Global</t>
  </si>
  <si>
    <t>NID Energy systems</t>
  </si>
  <si>
    <t>Orion</t>
  </si>
  <si>
    <t>Print SR</t>
  </si>
  <si>
    <t>Promitech</t>
  </si>
  <si>
    <t>Razvigor</t>
  </si>
  <si>
    <t>SR Evropa okovi</t>
  </si>
  <si>
    <t>SBB</t>
  </si>
  <si>
    <t>Sektor</t>
  </si>
  <si>
    <t>Stokić staklorezačka radnja</t>
  </si>
  <si>
    <t>Servis računara</t>
  </si>
  <si>
    <t>TNT Team</t>
  </si>
  <si>
    <t>TS Hemija</t>
  </si>
  <si>
    <t>Vujić STR</t>
  </si>
  <si>
    <t>ZZJZ</t>
  </si>
  <si>
    <t>ZR Aleksandar Tošić</t>
  </si>
  <si>
    <t>Šiler</t>
  </si>
  <si>
    <t>Zipsoft</t>
  </si>
  <si>
    <t>Neodent</t>
  </si>
  <si>
    <t>R-1007/23VP</t>
  </si>
  <si>
    <t>R-1009/23VP</t>
  </si>
  <si>
    <t>R-1015/23VP</t>
  </si>
  <si>
    <t>R-1029/23VP</t>
  </si>
  <si>
    <t>23-POS-21787</t>
  </si>
  <si>
    <t>23-POS-21908</t>
  </si>
  <si>
    <t>071-P/2023</t>
  </si>
  <si>
    <t>23-POS-11205</t>
  </si>
  <si>
    <t>FAMP-1647-MPM/23</t>
  </si>
  <si>
    <t>314/23</t>
  </si>
  <si>
    <t>23-RN011000091</t>
  </si>
  <si>
    <t>23-RN011000094</t>
  </si>
  <si>
    <t>1382623</t>
  </si>
  <si>
    <t>1382823</t>
  </si>
  <si>
    <t>1382923</t>
  </si>
  <si>
    <t>1382723</t>
  </si>
  <si>
    <t>1457723</t>
  </si>
  <si>
    <t>1457623</t>
  </si>
  <si>
    <t>1457823</t>
  </si>
  <si>
    <t>23-3023-016037</t>
  </si>
  <si>
    <t>23-3023-016397</t>
  </si>
  <si>
    <t>23-3023-016499</t>
  </si>
  <si>
    <t>23-3023-017391</t>
  </si>
  <si>
    <t>23-3023-017610</t>
  </si>
  <si>
    <t>23-3023-017647</t>
  </si>
  <si>
    <t>23-3023-015979</t>
  </si>
  <si>
    <t>230002104214</t>
  </si>
  <si>
    <t>831/2023</t>
  </si>
  <si>
    <t>858/2023</t>
  </si>
  <si>
    <t>43-262-062-1203278</t>
  </si>
  <si>
    <t>30-263-012-1132699</t>
  </si>
  <si>
    <t>21-263-012-1132702</t>
  </si>
  <si>
    <t>65-263-065-1132701</t>
  </si>
  <si>
    <t>23-F03-00041</t>
  </si>
  <si>
    <t>11-46/2023</t>
  </si>
  <si>
    <t>UGF0831/23-1109</t>
  </si>
  <si>
    <t>5445/10129</t>
  </si>
  <si>
    <t>2124/10131</t>
  </si>
  <si>
    <t>19-08/2023</t>
  </si>
  <si>
    <t>89-23</t>
  </si>
  <si>
    <t>240823</t>
  </si>
  <si>
    <t>9069308646</t>
  </si>
  <si>
    <t>9068880485</t>
  </si>
  <si>
    <t>9069051317</t>
  </si>
  <si>
    <t>23-RN001001191</t>
  </si>
  <si>
    <t>23-RN001001091</t>
  </si>
  <si>
    <t>23-RN001001220</t>
  </si>
  <si>
    <t>23-RN001001223</t>
  </si>
  <si>
    <t>23-RN001001262</t>
  </si>
  <si>
    <t>1-41/2023</t>
  </si>
  <si>
    <t>390</t>
  </si>
  <si>
    <t>IF23-0181</t>
  </si>
  <si>
    <t>23-POS-00997</t>
  </si>
  <si>
    <t>30326</t>
  </si>
  <si>
    <t>22/99-4512D</t>
  </si>
  <si>
    <t>205/2023</t>
  </si>
  <si>
    <t>216/2023</t>
  </si>
  <si>
    <t>23-RN002000506</t>
  </si>
  <si>
    <t>23-360-000282</t>
  </si>
  <si>
    <t>10-04142-23</t>
  </si>
  <si>
    <t>10-04877-23</t>
  </si>
  <si>
    <t>UKUPNO MATERIJALNI TROŠKOVI</t>
  </si>
  <si>
    <t>UKUPNO MATERIJALNI TROŠKOVI-ZUBNO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</si>
</sst>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6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6" fillId="0" borderId="1" xfId="1" applyBorder="1"/>
    <xf numFmtId="167" fontId="6" fillId="0" borderId="1" xfId="1" applyNumberFormat="1" applyBorder="1"/>
    <xf numFmtId="49" fontId="6" fillId="0" borderId="1" xfId="1" applyNumberFormat="1" applyBorder="1"/>
    <xf numFmtId="167" fontId="6" fillId="0" borderId="1" xfId="1" applyNumberFormat="1" applyFont="1" applyBorder="1"/>
    <xf numFmtId="167" fontId="6" fillId="0" borderId="1" xfId="1" applyNumberFormat="1" applyFont="1" applyFill="1" applyBorder="1"/>
    <xf numFmtId="167" fontId="6" fillId="0" borderId="1" xfId="1" applyNumberFormat="1" applyFill="1" applyBorder="1"/>
    <xf numFmtId="167" fontId="9" fillId="0" borderId="1" xfId="1" applyNumberFormat="1" applyFont="1" applyFill="1" applyBorder="1"/>
    <xf numFmtId="4" fontId="10" fillId="0" borderId="1" xfId="0" applyNumberFormat="1" applyFont="1" applyFill="1" applyBorder="1"/>
    <xf numFmtId="167" fontId="11" fillId="0" borderId="1" xfId="1" applyNumberFormat="1" applyFont="1" applyFill="1" applyBorder="1"/>
    <xf numFmtId="0" fontId="11" fillId="0" borderId="1" xfId="1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30"/>
  <sheetViews>
    <sheetView tabSelected="1" topLeftCell="B1" zoomScaleNormal="100" workbookViewId="0">
      <selection activeCell="H13" sqref="H13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45189</v>
      </c>
      <c r="H12" s="12">
        <v>3225996.27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45189</v>
      </c>
      <c r="H13" s="1">
        <f>H14+H29-H37-H50</f>
        <v>3188198.870000001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45189</v>
      </c>
      <c r="H14" s="2">
        <f>SUM(H15:H28)</f>
        <v>4797800.4900000012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v>0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</f>
        <v>2431032.7000000002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f>1184208.33-807458.75-12448.88+1184208.33+3000-560090.11+1184208.33-1197659.11-79200+1184208.33-280949.78-938287.24-108969.81+1184208.33</f>
        <v>1938977.9700000004</v>
      </c>
      <c r="I24" s="9"/>
      <c r="J24" s="9"/>
      <c r="K24" s="9"/>
      <c r="L24" s="6"/>
      <c r="M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0</v>
      </c>
      <c r="I27" s="9"/>
      <c r="J27" s="9"/>
      <c r="K27" s="6"/>
      <c r="L27" s="6"/>
    </row>
    <row r="28" spans="2:13" x14ac:dyDescent="0.25">
      <c r="B28" s="27" t="s">
        <v>30</v>
      </c>
      <c r="C28" s="28"/>
      <c r="D28" s="28"/>
      <c r="E28" s="28"/>
      <c r="F28" s="29"/>
      <c r="G28" s="19"/>
      <c r="H28" s="8">
        <f>413839.82+9900+4050</f>
        <v>427789.82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45189</v>
      </c>
      <c r="H29" s="2">
        <f>H30+H31+H32+H33+H35+H36+H34</f>
        <v>306231.00000000006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153083.33+203916.67-162122.33+178500-172692.33+178500-208923.94+178500-189703.97+178500-166964.81+178500-156432.19+178500-133344.43+178500-148827.33</f>
        <v>267488.67000000004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v>36083.33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0</v>
      </c>
      <c r="I35" s="9"/>
      <c r="J35" s="9"/>
    </row>
    <row r="36" spans="2:12" x14ac:dyDescent="0.25">
      <c r="B36" s="27" t="s">
        <v>30</v>
      </c>
      <c r="C36" s="28"/>
      <c r="D36" s="28"/>
      <c r="E36" s="28"/>
      <c r="F36" s="29"/>
      <c r="G36" s="20"/>
      <c r="H36" s="8">
        <f>10141-8734.01-1094.67+11900-312.32+1759-11000</f>
        <v>2659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45189</v>
      </c>
      <c r="H37" s="3">
        <f>SUM(H38:H49)</f>
        <v>1877558.62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23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1856739.25+20819.37</f>
        <v>1877558.62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45189</v>
      </c>
      <c r="H50" s="3">
        <f>SUM(H51:H56)</f>
        <v>38274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f>38274</f>
        <v>38274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45189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</f>
        <v>37797.399999999907</v>
      </c>
      <c r="I57" s="9"/>
      <c r="K57" s="6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  <c r="L58" s="6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3225996.2700000009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31</v>
      </c>
      <c r="C61" s="46"/>
      <c r="D61" s="46"/>
      <c r="E61" s="14"/>
      <c r="F61" s="14"/>
      <c r="G61" s="7"/>
      <c r="H61" s="11"/>
      <c r="I61" s="9"/>
      <c r="J61" s="9"/>
      <c r="K61" s="6"/>
    </row>
    <row r="63" spans="2:12" x14ac:dyDescent="0.25">
      <c r="B63" s="53" t="s">
        <v>32</v>
      </c>
      <c r="C63" s="54">
        <v>4356</v>
      </c>
      <c r="D63" s="55" t="s">
        <v>65</v>
      </c>
    </row>
    <row r="64" spans="2:12" x14ac:dyDescent="0.25">
      <c r="B64" s="53" t="s">
        <v>32</v>
      </c>
      <c r="C64" s="54">
        <v>5400</v>
      </c>
      <c r="D64" s="55" t="s">
        <v>66</v>
      </c>
    </row>
    <row r="65" spans="2:4" x14ac:dyDescent="0.25">
      <c r="B65" s="53" t="s">
        <v>32</v>
      </c>
      <c r="C65" s="54">
        <v>5400</v>
      </c>
      <c r="D65" s="55" t="s">
        <v>67</v>
      </c>
    </row>
    <row r="66" spans="2:4" x14ac:dyDescent="0.25">
      <c r="B66" s="53" t="s">
        <v>32</v>
      </c>
      <c r="C66" s="54">
        <v>10389.700000000001</v>
      </c>
      <c r="D66" s="55" t="s">
        <v>68</v>
      </c>
    </row>
    <row r="67" spans="2:4" x14ac:dyDescent="0.25">
      <c r="B67" s="53" t="s">
        <v>33</v>
      </c>
      <c r="C67" s="56">
        <v>2360</v>
      </c>
      <c r="D67" s="55" t="s">
        <v>69</v>
      </c>
    </row>
    <row r="68" spans="2:4" x14ac:dyDescent="0.25">
      <c r="B68" s="53" t="s">
        <v>33</v>
      </c>
      <c r="C68" s="56">
        <v>1100</v>
      </c>
      <c r="D68" s="55" t="s">
        <v>70</v>
      </c>
    </row>
    <row r="69" spans="2:4" x14ac:dyDescent="0.25">
      <c r="B69" s="53" t="s">
        <v>33</v>
      </c>
      <c r="C69" s="56">
        <v>6500</v>
      </c>
      <c r="D69" s="55" t="s">
        <v>70</v>
      </c>
    </row>
    <row r="70" spans="2:4" x14ac:dyDescent="0.25">
      <c r="B70" s="53" t="s">
        <v>34</v>
      </c>
      <c r="C70" s="57">
        <v>6000</v>
      </c>
      <c r="D70" s="55" t="s">
        <v>71</v>
      </c>
    </row>
    <row r="71" spans="2:4" x14ac:dyDescent="0.25">
      <c r="B71" s="53" t="s">
        <v>35</v>
      </c>
      <c r="C71" s="57">
        <v>20080</v>
      </c>
      <c r="D71" s="55" t="s">
        <v>72</v>
      </c>
    </row>
    <row r="72" spans="2:4" x14ac:dyDescent="0.25">
      <c r="B72" s="53" t="s">
        <v>36</v>
      </c>
      <c r="C72" s="57">
        <v>27675</v>
      </c>
      <c r="D72" s="55" t="s">
        <v>73</v>
      </c>
    </row>
    <row r="73" spans="2:4" x14ac:dyDescent="0.25">
      <c r="B73" s="53" t="s">
        <v>37</v>
      </c>
      <c r="C73" s="57">
        <v>25000</v>
      </c>
      <c r="D73" s="55" t="s">
        <v>74</v>
      </c>
    </row>
    <row r="74" spans="2:4" x14ac:dyDescent="0.25">
      <c r="B74" s="53" t="s">
        <v>38</v>
      </c>
      <c r="C74" s="57">
        <v>3150</v>
      </c>
      <c r="D74" s="55" t="s">
        <v>75</v>
      </c>
    </row>
    <row r="75" spans="2:4" x14ac:dyDescent="0.25">
      <c r="B75" s="53" t="s">
        <v>38</v>
      </c>
      <c r="C75" s="57">
        <v>2640</v>
      </c>
      <c r="D75" s="55" t="s">
        <v>76</v>
      </c>
    </row>
    <row r="76" spans="2:4" x14ac:dyDescent="0.25">
      <c r="B76" s="53" t="s">
        <v>39</v>
      </c>
      <c r="C76" s="57">
        <v>52756</v>
      </c>
      <c r="D76" s="55" t="s">
        <v>77</v>
      </c>
    </row>
    <row r="77" spans="2:4" x14ac:dyDescent="0.25">
      <c r="B77" s="53" t="s">
        <v>39</v>
      </c>
      <c r="C77" s="57">
        <v>52272</v>
      </c>
      <c r="D77" s="55" t="s">
        <v>78</v>
      </c>
    </row>
    <row r="78" spans="2:4" x14ac:dyDescent="0.25">
      <c r="B78" s="53" t="s">
        <v>39</v>
      </c>
      <c r="C78" s="57">
        <v>396.88</v>
      </c>
      <c r="D78" s="55" t="s">
        <v>79</v>
      </c>
    </row>
    <row r="79" spans="2:4" x14ac:dyDescent="0.25">
      <c r="B79" s="53" t="s">
        <v>39</v>
      </c>
      <c r="C79" s="57">
        <v>31944</v>
      </c>
      <c r="D79" s="55" t="s">
        <v>80</v>
      </c>
    </row>
    <row r="80" spans="2:4" x14ac:dyDescent="0.25">
      <c r="B80" s="53" t="s">
        <v>39</v>
      </c>
      <c r="C80" s="57">
        <v>12351.68</v>
      </c>
      <c r="D80" s="55" t="s">
        <v>81</v>
      </c>
    </row>
    <row r="81" spans="2:4" x14ac:dyDescent="0.25">
      <c r="B81" s="53" t="s">
        <v>39</v>
      </c>
      <c r="C81" s="57">
        <v>261.36</v>
      </c>
      <c r="D81" s="55" t="s">
        <v>82</v>
      </c>
    </row>
    <row r="82" spans="2:4" x14ac:dyDescent="0.25">
      <c r="B82" s="53" t="s">
        <v>39</v>
      </c>
      <c r="C82" s="57">
        <v>667.92</v>
      </c>
      <c r="D82" s="55" t="s">
        <v>83</v>
      </c>
    </row>
    <row r="83" spans="2:4" x14ac:dyDescent="0.25">
      <c r="B83" s="53" t="s">
        <v>40</v>
      </c>
      <c r="C83" s="57">
        <v>4750.5200000000004</v>
      </c>
      <c r="D83" s="55" t="s">
        <v>84</v>
      </c>
    </row>
    <row r="84" spans="2:4" x14ac:dyDescent="0.25">
      <c r="B84" s="53" t="s">
        <v>40</v>
      </c>
      <c r="C84" s="57">
        <v>284.63</v>
      </c>
      <c r="D84" s="55" t="s">
        <v>85</v>
      </c>
    </row>
    <row r="85" spans="2:4" x14ac:dyDescent="0.25">
      <c r="B85" s="53" t="s">
        <v>40</v>
      </c>
      <c r="C85" s="57">
        <v>14025.81</v>
      </c>
      <c r="D85" s="55" t="s">
        <v>86</v>
      </c>
    </row>
    <row r="86" spans="2:4" x14ac:dyDescent="0.25">
      <c r="B86" s="53" t="s">
        <v>40</v>
      </c>
      <c r="C86" s="57">
        <v>49065.83</v>
      </c>
      <c r="D86" s="55" t="s">
        <v>87</v>
      </c>
    </row>
    <row r="87" spans="2:4" x14ac:dyDescent="0.25">
      <c r="B87" s="53" t="s">
        <v>40</v>
      </c>
      <c r="C87" s="57">
        <v>37385.83</v>
      </c>
      <c r="D87" s="55" t="s">
        <v>88</v>
      </c>
    </row>
    <row r="88" spans="2:4" x14ac:dyDescent="0.25">
      <c r="B88" s="53" t="s">
        <v>40</v>
      </c>
      <c r="C88" s="57">
        <v>2345.81</v>
      </c>
      <c r="D88" s="55" t="s">
        <v>89</v>
      </c>
    </row>
    <row r="89" spans="2:4" x14ac:dyDescent="0.25">
      <c r="B89" s="53" t="s">
        <v>40</v>
      </c>
      <c r="C89" s="57">
        <v>84621.14</v>
      </c>
      <c r="D89" s="55" t="s">
        <v>90</v>
      </c>
    </row>
    <row r="90" spans="2:4" x14ac:dyDescent="0.25">
      <c r="B90" s="53" t="s">
        <v>41</v>
      </c>
      <c r="C90" s="57">
        <v>18751</v>
      </c>
      <c r="D90" s="55" t="s">
        <v>91</v>
      </c>
    </row>
    <row r="91" spans="2:4" x14ac:dyDescent="0.25">
      <c r="B91" s="53" t="s">
        <v>42</v>
      </c>
      <c r="C91" s="56">
        <v>5760</v>
      </c>
      <c r="D91" s="55" t="s">
        <v>92</v>
      </c>
    </row>
    <row r="92" spans="2:4" x14ac:dyDescent="0.25">
      <c r="B92" s="53" t="s">
        <v>42</v>
      </c>
      <c r="C92" s="56">
        <v>715</v>
      </c>
      <c r="D92" s="55" t="s">
        <v>93</v>
      </c>
    </row>
    <row r="93" spans="2:4" x14ac:dyDescent="0.25">
      <c r="B93" s="53" t="s">
        <v>43</v>
      </c>
      <c r="C93" s="56">
        <v>111164.75</v>
      </c>
      <c r="D93" s="55" t="s">
        <v>94</v>
      </c>
    </row>
    <row r="94" spans="2:4" x14ac:dyDescent="0.25">
      <c r="B94" s="53" t="s">
        <v>43</v>
      </c>
      <c r="C94" s="56">
        <v>47466.7</v>
      </c>
      <c r="D94" s="55" t="s">
        <v>94</v>
      </c>
    </row>
    <row r="95" spans="2:4" x14ac:dyDescent="0.25">
      <c r="B95" s="53" t="s">
        <v>44</v>
      </c>
      <c r="C95" s="56">
        <v>23384.05</v>
      </c>
      <c r="D95" s="55" t="s">
        <v>95</v>
      </c>
    </row>
    <row r="96" spans="2:4" x14ac:dyDescent="0.25">
      <c r="B96" s="53" t="s">
        <v>44</v>
      </c>
      <c r="C96" s="56">
        <v>2832.5</v>
      </c>
      <c r="D96" s="55" t="s">
        <v>95</v>
      </c>
    </row>
    <row r="97" spans="2:4" x14ac:dyDescent="0.25">
      <c r="B97" s="53" t="s">
        <v>44</v>
      </c>
      <c r="C97" s="56">
        <v>5550</v>
      </c>
      <c r="D97" s="55" t="s">
        <v>96</v>
      </c>
    </row>
    <row r="98" spans="2:4" x14ac:dyDescent="0.25">
      <c r="B98" s="53" t="s">
        <v>45</v>
      </c>
      <c r="C98" s="56">
        <v>11394</v>
      </c>
      <c r="D98" s="55" t="s">
        <v>97</v>
      </c>
    </row>
    <row r="99" spans="2:4" x14ac:dyDescent="0.25">
      <c r="B99" s="53" t="s">
        <v>46</v>
      </c>
      <c r="C99" s="56">
        <v>7056</v>
      </c>
      <c r="D99" s="55" t="s">
        <v>98</v>
      </c>
    </row>
    <row r="100" spans="2:4" x14ac:dyDescent="0.25">
      <c r="B100" s="53" t="s">
        <v>47</v>
      </c>
      <c r="C100" s="56">
        <v>349860</v>
      </c>
      <c r="D100" s="55" t="s">
        <v>99</v>
      </c>
    </row>
    <row r="101" spans="2:4" x14ac:dyDescent="0.25">
      <c r="B101" s="53" t="s">
        <v>48</v>
      </c>
      <c r="C101" s="56">
        <v>1798.8</v>
      </c>
      <c r="D101" s="55" t="s">
        <v>100</v>
      </c>
    </row>
    <row r="102" spans="2:4" x14ac:dyDescent="0.25">
      <c r="B102" s="53" t="s">
        <v>49</v>
      </c>
      <c r="C102" s="56">
        <v>86479.98</v>
      </c>
      <c r="D102" s="55" t="s">
        <v>101</v>
      </c>
    </row>
    <row r="103" spans="2:4" x14ac:dyDescent="0.25">
      <c r="B103" s="53" t="s">
        <v>49</v>
      </c>
      <c r="C103" s="56">
        <v>7000</v>
      </c>
      <c r="D103" s="55" t="s">
        <v>102</v>
      </c>
    </row>
    <row r="104" spans="2:4" x14ac:dyDescent="0.25">
      <c r="B104" s="53" t="s">
        <v>50</v>
      </c>
      <c r="C104" s="56">
        <v>8280</v>
      </c>
      <c r="D104" s="55" t="s">
        <v>103</v>
      </c>
    </row>
    <row r="105" spans="2:4" x14ac:dyDescent="0.25">
      <c r="B105" s="53" t="s">
        <v>51</v>
      </c>
      <c r="C105" s="56">
        <v>8000</v>
      </c>
      <c r="D105" s="55" t="s">
        <v>104</v>
      </c>
    </row>
    <row r="106" spans="2:4" x14ac:dyDescent="0.25">
      <c r="B106" s="53" t="s">
        <v>52</v>
      </c>
      <c r="C106" s="56">
        <v>8197.56</v>
      </c>
      <c r="D106" s="55" t="s">
        <v>105</v>
      </c>
    </row>
    <row r="107" spans="2:4" x14ac:dyDescent="0.25">
      <c r="B107" s="53" t="s">
        <v>53</v>
      </c>
      <c r="C107" s="56">
        <v>5700</v>
      </c>
      <c r="D107" s="55" t="s">
        <v>106</v>
      </c>
    </row>
    <row r="108" spans="2:4" x14ac:dyDescent="0.25">
      <c r="B108" s="53" t="s">
        <v>53</v>
      </c>
      <c r="C108" s="56">
        <v>4620</v>
      </c>
      <c r="D108" s="55" t="s">
        <v>107</v>
      </c>
    </row>
    <row r="109" spans="2:4" x14ac:dyDescent="0.25">
      <c r="B109" s="53" t="s">
        <v>53</v>
      </c>
      <c r="C109" s="57">
        <v>1649</v>
      </c>
      <c r="D109" s="55" t="s">
        <v>108</v>
      </c>
    </row>
    <row r="110" spans="2:4" x14ac:dyDescent="0.25">
      <c r="B110" s="53" t="s">
        <v>54</v>
      </c>
      <c r="C110" s="57">
        <v>3024</v>
      </c>
      <c r="D110" s="55" t="s">
        <v>109</v>
      </c>
    </row>
    <row r="111" spans="2:4" x14ac:dyDescent="0.25">
      <c r="B111" s="53" t="s">
        <v>54</v>
      </c>
      <c r="C111" s="57">
        <v>4032</v>
      </c>
      <c r="D111" s="55" t="s">
        <v>110</v>
      </c>
    </row>
    <row r="112" spans="2:4" x14ac:dyDescent="0.25">
      <c r="B112" s="53" t="s">
        <v>54</v>
      </c>
      <c r="C112" s="57">
        <v>3024</v>
      </c>
      <c r="D112" s="55" t="s">
        <v>111</v>
      </c>
    </row>
    <row r="113" spans="2:4" x14ac:dyDescent="0.25">
      <c r="B113" s="53" t="s">
        <v>54</v>
      </c>
      <c r="C113" s="57">
        <v>5940</v>
      </c>
      <c r="D113" s="55" t="s">
        <v>112</v>
      </c>
    </row>
    <row r="114" spans="2:4" x14ac:dyDescent="0.25">
      <c r="B114" s="53" t="s">
        <v>54</v>
      </c>
      <c r="C114" s="57">
        <v>23952</v>
      </c>
      <c r="D114" s="55" t="s">
        <v>113</v>
      </c>
    </row>
    <row r="115" spans="2:4" x14ac:dyDescent="0.25">
      <c r="B115" s="53" t="s">
        <v>55</v>
      </c>
      <c r="C115" s="57">
        <v>11044.8</v>
      </c>
      <c r="D115" s="55" t="s">
        <v>114</v>
      </c>
    </row>
    <row r="116" spans="2:4" x14ac:dyDescent="0.25">
      <c r="B116" s="53" t="s">
        <v>56</v>
      </c>
      <c r="C116" s="57">
        <v>14900</v>
      </c>
      <c r="D116" s="55" t="s">
        <v>115</v>
      </c>
    </row>
    <row r="117" spans="2:4" x14ac:dyDescent="0.25">
      <c r="B117" s="53" t="s">
        <v>57</v>
      </c>
      <c r="C117" s="57">
        <v>25000</v>
      </c>
      <c r="D117" s="55" t="s">
        <v>116</v>
      </c>
    </row>
    <row r="118" spans="2:4" x14ac:dyDescent="0.25">
      <c r="B118" s="53" t="s">
        <v>58</v>
      </c>
      <c r="C118" s="58">
        <v>12060</v>
      </c>
      <c r="D118" s="55" t="s">
        <v>117</v>
      </c>
    </row>
    <row r="119" spans="2:4" x14ac:dyDescent="0.25">
      <c r="B119" s="53" t="s">
        <v>58</v>
      </c>
      <c r="C119" s="58">
        <v>22040</v>
      </c>
      <c r="D119" s="55" t="s">
        <v>117</v>
      </c>
    </row>
    <row r="120" spans="2:4" x14ac:dyDescent="0.25">
      <c r="B120" s="53" t="s">
        <v>58</v>
      </c>
      <c r="C120" s="58">
        <v>357903</v>
      </c>
      <c r="D120" s="55" t="s">
        <v>117</v>
      </c>
    </row>
    <row r="121" spans="2:4" x14ac:dyDescent="0.25">
      <c r="B121" s="53" t="s">
        <v>59</v>
      </c>
      <c r="C121" s="59">
        <v>2500</v>
      </c>
      <c r="D121" s="55" t="s">
        <v>118</v>
      </c>
    </row>
    <row r="122" spans="2:4" x14ac:dyDescent="0.25">
      <c r="B122" s="53" t="s">
        <v>60</v>
      </c>
      <c r="C122" s="59">
        <v>29400</v>
      </c>
      <c r="D122" s="55" t="s">
        <v>119</v>
      </c>
    </row>
    <row r="123" spans="2:4" x14ac:dyDescent="0.25">
      <c r="B123" s="53" t="s">
        <v>61</v>
      </c>
      <c r="C123" s="60">
        <v>29640</v>
      </c>
      <c r="D123" s="55" t="s">
        <v>120</v>
      </c>
    </row>
    <row r="124" spans="2:4" x14ac:dyDescent="0.25">
      <c r="B124" s="53" t="s">
        <v>61</v>
      </c>
      <c r="C124" s="59">
        <v>10440</v>
      </c>
      <c r="D124" s="55" t="s">
        <v>121</v>
      </c>
    </row>
    <row r="125" spans="2:4" x14ac:dyDescent="0.25">
      <c r="B125" s="53" t="s">
        <v>62</v>
      </c>
      <c r="C125" s="59">
        <v>121800</v>
      </c>
      <c r="D125" s="55" t="s">
        <v>122</v>
      </c>
    </row>
    <row r="126" spans="2:4" x14ac:dyDescent="0.25">
      <c r="B126" s="53" t="s">
        <v>63</v>
      </c>
      <c r="C126" s="59">
        <v>1200</v>
      </c>
      <c r="D126" s="55" t="s">
        <v>123</v>
      </c>
    </row>
    <row r="127" spans="2:4" x14ac:dyDescent="0.25">
      <c r="B127" s="62" t="s">
        <v>126</v>
      </c>
      <c r="C127" s="61">
        <f>SUM(C63:C126)</f>
        <v>1856739.2500000002</v>
      </c>
      <c r="D127" s="55"/>
    </row>
    <row r="128" spans="2:4" x14ac:dyDescent="0.25">
      <c r="B128" s="53" t="s">
        <v>64</v>
      </c>
      <c r="C128" s="59">
        <v>13674</v>
      </c>
      <c r="D128" s="55" t="s">
        <v>124</v>
      </c>
    </row>
    <row r="129" spans="2:4" x14ac:dyDescent="0.25">
      <c r="B129" s="53" t="s">
        <v>64</v>
      </c>
      <c r="C129" s="59">
        <v>24600</v>
      </c>
      <c r="D129" s="55" t="s">
        <v>125</v>
      </c>
    </row>
    <row r="130" spans="2:4" x14ac:dyDescent="0.25">
      <c r="B130" s="62" t="s">
        <v>127</v>
      </c>
      <c r="C130" s="61">
        <f>SUM(C128:C129)</f>
        <v>38274</v>
      </c>
      <c r="D130" s="55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2023-09-21T09:44:59Z</dcterms:modified>
  <cp:category/>
  <cp:contentStatus/>
</cp:coreProperties>
</file>